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兑换币" sheetId="1" r:id="rId1"/>
    <sheet name="经验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<sst xmlns="http://schemas.openxmlformats.org/spreadsheetml/2006/main" count="224" uniqueCount="117">
  <si>
    <t>部位</t>
  </si>
  <si>
    <r>
      <rPr>
        <b/>
        <sz val="11"/>
        <color theme="0"/>
        <rFont val="微软雅黑"/>
        <charset val="134"/>
      </rPr>
      <t xml:space="preserve">史诗等级
</t>
    </r>
    <r>
      <rPr>
        <b/>
        <sz val="8"/>
        <color rgb="FFFFFF00"/>
        <rFont val="微软雅黑"/>
        <charset val="134"/>
      </rPr>
      <t>（*若非史诗务必选0级）</t>
    </r>
  </si>
  <si>
    <t>当前等级
多出的百分比</t>
  </si>
  <si>
    <r>
      <rPr>
        <b/>
        <sz val="11"/>
        <color theme="0"/>
        <rFont val="微软雅黑"/>
        <charset val="134"/>
      </rPr>
      <t xml:space="preserve">领域之主等级
</t>
    </r>
    <r>
      <rPr>
        <b/>
        <sz val="8"/>
        <color rgb="FFFFFF00"/>
        <rFont val="微软雅黑"/>
        <charset val="134"/>
      </rPr>
      <t>（*若非传说务必选0级）</t>
    </r>
  </si>
  <si>
    <t>可得兑换币数量</t>
  </si>
  <si>
    <r>
      <rPr>
        <b/>
        <sz val="11"/>
        <color theme="1"/>
        <rFont val="微软雅黑"/>
        <charset val="134"/>
      </rPr>
      <t>备注：</t>
    </r>
    <r>
      <rPr>
        <sz val="11"/>
        <color theme="1"/>
        <rFont val="微软雅黑"/>
        <charset val="134"/>
      </rPr>
      <t>计算时取得是每个角色装备佩戴栏、角色背包和角色仓库中，</t>
    </r>
    <r>
      <rPr>
        <b/>
        <sz val="11"/>
        <color rgb="FFC00000"/>
        <rFont val="微软雅黑"/>
        <charset val="134"/>
      </rPr>
      <t>各部位最高词条</t>
    </r>
    <r>
      <rPr>
        <sz val="11"/>
        <color theme="1"/>
        <rFont val="微软雅黑"/>
        <charset val="134"/>
      </rPr>
      <t>经验的装备积累的经验值相加。
领域之主60级=史诗神1级，领域之主70级=史诗神40级，领域之主80级=史诗神60级。因此领域之主等级不高时则会优先取史诗的等级。</t>
    </r>
  </si>
  <si>
    <r>
      <rPr>
        <b/>
        <i/>
        <sz val="11"/>
        <color theme="0"/>
        <rFont val="微软雅黑"/>
        <charset val="134"/>
      </rPr>
      <t xml:space="preserve">武器
</t>
    </r>
    <r>
      <rPr>
        <b/>
        <i/>
        <sz val="9"/>
        <color theme="0"/>
        <rFont val="微软雅黑"/>
        <charset val="134"/>
      </rPr>
      <t>（*雾神武器视为神40）</t>
    </r>
  </si>
  <si>
    <t>神 40级</t>
  </si>
  <si>
    <t>0级</t>
  </si>
  <si>
    <t>/</t>
  </si>
  <si>
    <t>头肩</t>
  </si>
  <si>
    <t>上衣</t>
  </si>
  <si>
    <t>下装</t>
  </si>
  <si>
    <t>腰带</t>
  </si>
  <si>
    <t>鞋</t>
  </si>
  <si>
    <t>手镯</t>
  </si>
  <si>
    <t>项链</t>
  </si>
  <si>
    <t>戒指</t>
  </si>
  <si>
    <t>辅助装备</t>
  </si>
  <si>
    <t>魔法石</t>
  </si>
  <si>
    <t>耳环</t>
  </si>
  <si>
    <t>总计</t>
  </si>
  <si>
    <t>组合方案推荐</t>
  </si>
  <si>
    <t>兑换价格</t>
  </si>
  <si>
    <t>欢乐代币券1000</t>
  </si>
  <si>
    <t>欢乐代币券4000</t>
  </si>
  <si>
    <t>欢乐代币券5000+太初融合石袖珍罐+星之残像50个</t>
  </si>
  <si>
    <t>欢乐代币券2000</t>
  </si>
  <si>
    <t>欢乐代币券5000</t>
  </si>
  <si>
    <t>全身神60直接赠送二觉插画，星河称号，不用兑换。另外还会多送一个雾神之隐装扮</t>
  </si>
  <si>
    <t>欢乐代币券3000</t>
  </si>
  <si>
    <t>欢乐代币券5000+太初融合石袖珍罐</t>
  </si>
  <si>
    <t>等级</t>
  </si>
  <si>
    <t>累计经验</t>
  </si>
  <si>
    <t>总经验</t>
  </si>
  <si>
    <t>兑换币</t>
  </si>
  <si>
    <t>当前等级经验</t>
  </si>
  <si>
    <t>神 1级</t>
  </si>
  <si>
    <t>60级</t>
  </si>
  <si>
    <t>神 2级</t>
  </si>
  <si>
    <t>61级</t>
  </si>
  <si>
    <t>神 3级</t>
  </si>
  <si>
    <t>62级</t>
  </si>
  <si>
    <t>神 4级</t>
  </si>
  <si>
    <t>63级</t>
  </si>
  <si>
    <t>神 5级</t>
  </si>
  <si>
    <t>64级</t>
  </si>
  <si>
    <t>神 6级</t>
  </si>
  <si>
    <t>65级</t>
  </si>
  <si>
    <t>神 7级</t>
  </si>
  <si>
    <t>66级</t>
  </si>
  <si>
    <t>神 8级</t>
  </si>
  <si>
    <t>67级</t>
  </si>
  <si>
    <t>神 9级</t>
  </si>
  <si>
    <t>68级</t>
  </si>
  <si>
    <t>神 10级</t>
  </si>
  <si>
    <t>69级</t>
  </si>
  <si>
    <t>神 11级</t>
  </si>
  <si>
    <t>70级</t>
  </si>
  <si>
    <t>神 12级</t>
  </si>
  <si>
    <t>71级</t>
  </si>
  <si>
    <t>神 13级</t>
  </si>
  <si>
    <t>72级</t>
  </si>
  <si>
    <t>神 14级</t>
  </si>
  <si>
    <t>73级</t>
  </si>
  <si>
    <t>神 15级</t>
  </si>
  <si>
    <t>74级</t>
  </si>
  <si>
    <t>神 16级</t>
  </si>
  <si>
    <t>75级</t>
  </si>
  <si>
    <t>神 17级</t>
  </si>
  <si>
    <t>76级</t>
  </si>
  <si>
    <t>神 18级</t>
  </si>
  <si>
    <t>77级</t>
  </si>
  <si>
    <t>神 19级</t>
  </si>
  <si>
    <t>78级</t>
  </si>
  <si>
    <t>神 20级</t>
  </si>
  <si>
    <t>79级</t>
  </si>
  <si>
    <t>神 21级</t>
  </si>
  <si>
    <t>80级</t>
  </si>
  <si>
    <t>神 22级</t>
  </si>
  <si>
    <t>神 23级</t>
  </si>
  <si>
    <t>神 24级</t>
  </si>
  <si>
    <t>神 25级</t>
  </si>
  <si>
    <t>神 26级</t>
  </si>
  <si>
    <t>神 27级</t>
  </si>
  <si>
    <t>神 28级</t>
  </si>
  <si>
    <t>神 29级</t>
  </si>
  <si>
    <t>神 30级</t>
  </si>
  <si>
    <t>神 31级</t>
  </si>
  <si>
    <t>神 32级</t>
  </si>
  <si>
    <t>神 33级</t>
  </si>
  <si>
    <t>神 34级</t>
  </si>
  <si>
    <t>神 35级</t>
  </si>
  <si>
    <t>神 36级</t>
  </si>
  <si>
    <t>神 37级</t>
  </si>
  <si>
    <t>神 38级</t>
  </si>
  <si>
    <t>神 39级</t>
  </si>
  <si>
    <t>神 41级</t>
  </si>
  <si>
    <t>神 42级</t>
  </si>
  <si>
    <t>神 43级</t>
  </si>
  <si>
    <t>神 44级</t>
  </si>
  <si>
    <t>神 45级</t>
  </si>
  <si>
    <t>神 46级</t>
  </si>
  <si>
    <t>神 47级</t>
  </si>
  <si>
    <t>神 48级</t>
  </si>
  <si>
    <t>神 49级</t>
  </si>
  <si>
    <t>神 50级</t>
  </si>
  <si>
    <t>神 51级</t>
  </si>
  <si>
    <t>神 52级</t>
  </si>
  <si>
    <t>神 53级</t>
  </si>
  <si>
    <t>神 54级</t>
  </si>
  <si>
    <t>神 55级</t>
  </si>
  <si>
    <t>神 56级</t>
  </si>
  <si>
    <t>神 57级</t>
  </si>
  <si>
    <t>神 58级</t>
  </si>
  <si>
    <t>神 59级</t>
  </si>
  <si>
    <t>神 60级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</si>
</sst>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b/>
      <i/>
      <sz val="11"/>
      <color theme="0"/>
      <name val="微软雅黑"/>
      <charset val="134"/>
    </font>
    <font>
      <sz val="11"/>
      <name val="微软雅黑"/>
      <charset val="134"/>
    </font>
    <font>
      <sz val="11"/>
      <color theme="0"/>
      <name val="微软雅黑"/>
      <charset val="134"/>
    </font>
    <font>
      <b/>
      <sz val="12"/>
      <color rgb="FFC00000"/>
      <name val="微软雅黑"/>
      <charset val="134"/>
    </font>
    <font>
      <b/>
      <sz val="11"/>
      <color rgb="FFFFFFFF"/>
      <name val="微软雅黑"/>
      <charset val="134"/>
    </font>
    <font>
      <i/>
      <sz val="11"/>
      <color rgb="FF000000"/>
      <name val="微软雅黑"/>
      <charset val="134"/>
    </font>
    <font>
      <sz val="11"/>
      <color rgb="FFC00000"/>
      <name val="微软雅黑"/>
      <charset val="134"/>
    </font>
    <font>
      <i/>
      <sz val="10"/>
      <color rgb="FFC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FF00"/>
      <name val="微软雅黑"/>
      <charset val="134"/>
    </font>
    <font>
      <b/>
      <sz val="11"/>
      <color rgb="FFC00000"/>
      <name val="微软雅黑"/>
      <charset val="134"/>
    </font>
    <font>
      <b/>
      <i/>
      <sz val="9"/>
      <color theme="0"/>
      <name val="微软雅黑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5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E5F6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9" borderId="11" applyNumberFormat="0" applyAlignment="0" applyProtection="0">
      <alignment vertical="center"/>
    </xf>
    <xf numFmtId="0" fontId="22" fillId="9" borderId="10" applyNumberFormat="0" applyAlignment="0" applyProtection="0">
      <alignment vertical="center"/>
    </xf>
    <xf numFmtId="0" fontId="23" fillId="10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1" fillId="2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10" fillId="6" borderId="2" xfId="0" applyFont="1" applyFill="1" applyBorder="1" applyAlignment="1">
      <alignment horizontal="right" vertical="center" wrapText="1"/>
    </xf>
    <xf numFmtId="0" fontId="10" fillId="6" borderId="2" xfId="0" applyFont="1" applyFill="1" applyBorder="1" applyAlignment="1">
      <alignment horizontal="righ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676275</xdr:colOff>
      <xdr:row>2</xdr:row>
      <xdr:rowOff>34925</xdr:rowOff>
    </xdr:from>
    <xdr:to>
      <xdr:col>11</xdr:col>
      <xdr:colOff>381000</xdr:colOff>
      <xdr:row>13</xdr:row>
      <xdr:rowOff>307975</xdr:rowOff>
    </xdr:to>
    <xdr:pic>
      <xdr:nvPicPr>
        <xdr:cNvPr id="2" name="图片 1" descr="【官方公告】喂养系统删除补偿方案公告（兑换商店为角色限购/新增补偿外观展示）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29425" y="1000125"/>
          <a:ext cx="5372100" cy="3067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workbookViewId="0">
      <selection activeCell="E14" sqref="E14"/>
    </sheetView>
  </sheetViews>
  <sheetFormatPr defaultColWidth="9" defaultRowHeight="16.5"/>
  <cols>
    <col min="1" max="1" width="20.375" style="1" customWidth="1"/>
    <col min="2" max="2" width="18.625" style="1" customWidth="1"/>
    <col min="3" max="3" width="14.375" style="1" customWidth="1"/>
    <col min="4" max="4" width="17.5" style="1" customWidth="1"/>
    <col min="5" max="5" width="16.125" style="1" customWidth="1"/>
    <col min="6" max="6" width="2.625" style="3" customWidth="1"/>
    <col min="7" max="7" width="16.5" style="1" customWidth="1"/>
    <col min="8" max="8" width="10.875" style="1" customWidth="1"/>
    <col min="9" max="9" width="12.75" customWidth="1"/>
    <col min="10" max="10" width="8.25" style="1" customWidth="1"/>
    <col min="11" max="11" width="17.125" style="1" customWidth="1"/>
    <col min="12" max="12" width="10.25" style="1" customWidth="1"/>
    <col min="13" max="16384" width="9" style="1"/>
  </cols>
  <sheetData>
    <row r="1" ht="42" customHeight="1" spans="1:12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G1" s="6" t="s">
        <v>5</v>
      </c>
      <c r="H1" s="6"/>
      <c r="I1" s="6"/>
      <c r="J1" s="6"/>
      <c r="K1" s="6"/>
      <c r="L1" s="6"/>
    </row>
    <row r="2" ht="34" customHeight="1" spans="1:12">
      <c r="A2" s="7" t="s">
        <v>6</v>
      </c>
      <c r="B2" s="8" t="s">
        <v>7</v>
      </c>
      <c r="C2" s="9">
        <v>0</v>
      </c>
      <c r="D2" s="8" t="s">
        <v>8</v>
      </c>
      <c r="E2" s="10" t="s">
        <v>9</v>
      </c>
      <c r="G2" s="6"/>
      <c r="H2" s="6"/>
      <c r="I2" s="6"/>
      <c r="J2" s="6"/>
      <c r="K2" s="6"/>
      <c r="L2" s="6"/>
    </row>
    <row r="3" ht="20" customHeight="1" spans="1:12">
      <c r="A3" s="11" t="s">
        <v>10</v>
      </c>
      <c r="B3" s="8" t="s">
        <v>7</v>
      </c>
      <c r="C3" s="9">
        <v>0.5</v>
      </c>
      <c r="D3" s="8" t="s">
        <v>8</v>
      </c>
      <c r="E3" s="10" t="s">
        <v>9</v>
      </c>
      <c r="G3" s="12"/>
      <c r="H3" s="12"/>
      <c r="I3" s="12"/>
      <c r="J3" s="12"/>
      <c r="K3" s="12"/>
      <c r="L3" s="12"/>
    </row>
    <row r="4" ht="20" customHeight="1" spans="1:12">
      <c r="A4" s="11" t="s">
        <v>11</v>
      </c>
      <c r="B4" s="8" t="s">
        <v>7</v>
      </c>
      <c r="C4" s="9">
        <v>0.5</v>
      </c>
      <c r="D4" s="8" t="s">
        <v>8</v>
      </c>
      <c r="E4" s="10" t="s">
        <v>9</v>
      </c>
      <c r="G4" s="12"/>
      <c r="H4" s="12"/>
      <c r="I4" s="12"/>
      <c r="J4" s="12"/>
      <c r="K4" s="12"/>
      <c r="L4" s="12"/>
    </row>
    <row r="5" ht="20" customHeight="1" spans="1:12">
      <c r="A5" s="11" t="s">
        <v>12</v>
      </c>
      <c r="B5" s="8" t="s">
        <v>7</v>
      </c>
      <c r="C5" s="9">
        <v>0.5</v>
      </c>
      <c r="D5" s="8" t="s">
        <v>8</v>
      </c>
      <c r="E5" s="10" t="s">
        <v>9</v>
      </c>
      <c r="G5" s="12"/>
      <c r="H5" s="12"/>
      <c r="I5" s="12"/>
      <c r="J5" s="12"/>
      <c r="K5" s="12"/>
      <c r="L5" s="12"/>
    </row>
    <row r="6" ht="20" customHeight="1" spans="1:12">
      <c r="A6" s="11" t="s">
        <v>13</v>
      </c>
      <c r="B6" s="8" t="s">
        <v>7</v>
      </c>
      <c r="C6" s="9">
        <v>0.5</v>
      </c>
      <c r="D6" s="8" t="s">
        <v>8</v>
      </c>
      <c r="E6" s="10" t="s">
        <v>9</v>
      </c>
      <c r="G6" s="12"/>
      <c r="H6" s="12"/>
      <c r="I6" s="12"/>
      <c r="J6" s="12"/>
      <c r="K6" s="12"/>
      <c r="L6" s="12"/>
    </row>
    <row r="7" ht="20" customHeight="1" spans="1:12">
      <c r="A7" s="11" t="s">
        <v>14</v>
      </c>
      <c r="B7" s="8" t="s">
        <v>7</v>
      </c>
      <c r="C7" s="9">
        <v>0.5</v>
      </c>
      <c r="D7" s="8" t="s">
        <v>8</v>
      </c>
      <c r="E7" s="10" t="s">
        <v>9</v>
      </c>
      <c r="G7" s="12"/>
      <c r="H7" s="12"/>
      <c r="I7" s="12"/>
      <c r="J7" s="12"/>
      <c r="K7" s="12"/>
      <c r="L7" s="12"/>
    </row>
    <row r="8" ht="20" customHeight="1" spans="1:12">
      <c r="A8" s="11" t="s">
        <v>15</v>
      </c>
      <c r="B8" s="8" t="s">
        <v>7</v>
      </c>
      <c r="C8" s="9">
        <v>0.5</v>
      </c>
      <c r="D8" s="8" t="s">
        <v>8</v>
      </c>
      <c r="E8" s="10" t="s">
        <v>9</v>
      </c>
      <c r="G8" s="12"/>
      <c r="H8" s="12"/>
      <c r="I8" s="12"/>
      <c r="J8" s="12"/>
      <c r="K8" s="12"/>
      <c r="L8" s="12"/>
    </row>
    <row r="9" ht="20" customHeight="1" spans="1:12">
      <c r="A9" s="11" t="s">
        <v>16</v>
      </c>
      <c r="B9" s="8" t="s">
        <v>7</v>
      </c>
      <c r="C9" s="9">
        <v>0.5</v>
      </c>
      <c r="D9" s="8" t="s">
        <v>8</v>
      </c>
      <c r="E9" s="10" t="s">
        <v>9</v>
      </c>
      <c r="G9" s="12"/>
      <c r="H9" s="12"/>
      <c r="I9" s="12"/>
      <c r="J9" s="12"/>
      <c r="K9" s="12"/>
      <c r="L9" s="12"/>
    </row>
    <row r="10" ht="20" customHeight="1" spans="1:12">
      <c r="A10" s="11" t="s">
        <v>17</v>
      </c>
      <c r="B10" s="8" t="s">
        <v>7</v>
      </c>
      <c r="C10" s="9">
        <v>0.5</v>
      </c>
      <c r="D10" s="8" t="s">
        <v>8</v>
      </c>
      <c r="E10" s="10" t="s">
        <v>9</v>
      </c>
      <c r="G10" s="12"/>
      <c r="H10" s="12"/>
      <c r="I10" s="12"/>
      <c r="J10" s="12"/>
      <c r="K10" s="12"/>
      <c r="L10" s="12"/>
    </row>
    <row r="11" ht="20" customHeight="1" spans="1:12">
      <c r="A11" s="11" t="s">
        <v>18</v>
      </c>
      <c r="B11" s="8" t="s">
        <v>7</v>
      </c>
      <c r="C11" s="9">
        <v>0.5</v>
      </c>
      <c r="D11" s="8" t="s">
        <v>8</v>
      </c>
      <c r="E11" s="10" t="s">
        <v>9</v>
      </c>
      <c r="G11" s="12"/>
      <c r="H11" s="12"/>
      <c r="I11" s="12"/>
      <c r="J11" s="12"/>
      <c r="K11" s="12"/>
      <c r="L11" s="12"/>
    </row>
    <row r="12" ht="20" customHeight="1" spans="1:12">
      <c r="A12" s="11" t="s">
        <v>19</v>
      </c>
      <c r="B12" s="8" t="s">
        <v>7</v>
      </c>
      <c r="C12" s="9">
        <v>0.5</v>
      </c>
      <c r="D12" s="8" t="s">
        <v>8</v>
      </c>
      <c r="E12" s="10" t="s">
        <v>9</v>
      </c>
      <c r="G12" s="12"/>
      <c r="H12" s="12"/>
      <c r="I12" s="12"/>
      <c r="J12" s="12"/>
      <c r="K12" s="12"/>
      <c r="L12" s="12"/>
    </row>
    <row r="13" ht="20" customHeight="1" spans="1:12">
      <c r="A13" s="11" t="s">
        <v>20</v>
      </c>
      <c r="B13" s="8" t="s">
        <v>7</v>
      </c>
      <c r="C13" s="9">
        <v>0.5</v>
      </c>
      <c r="D13" s="8" t="s">
        <v>8</v>
      </c>
      <c r="E13" s="10" t="s">
        <v>9</v>
      </c>
      <c r="G13" s="12"/>
      <c r="H13" s="12"/>
      <c r="I13" s="12"/>
      <c r="J13" s="12"/>
      <c r="K13" s="12"/>
      <c r="L13" s="12"/>
    </row>
    <row r="14" ht="40" customHeight="1" spans="1:12">
      <c r="A14" s="13" t="s">
        <v>21</v>
      </c>
      <c r="B14" s="10" t="s">
        <v>9</v>
      </c>
      <c r="C14" s="10" t="s">
        <v>9</v>
      </c>
      <c r="D14" s="10" t="s">
        <v>9</v>
      </c>
      <c r="E14" s="14">
        <f>ROUND((C2*VLOOKUP(B2,经验!G2:H62,2,FALSE)+VLOOKUP(B2,经验!A2:B62,2,FALSE)+C3*VLOOKUP(B3,经验!G2:H62,2,FALSE)+VLOOKUP(B3,经验!A2:B62,2,FALSE)+C4*VLOOKUP(B4,经验!G2:H62,2,FALSE)+VLOOKUP(B4,经验!A2:B62,2,FALSE)+C5*VLOOKUP(B5,经验!G2:H62,2,FALSE)+VLOOKUP(B5,经验!A2:B62,2,FALSE)+C6*VLOOKUP(B6,经验!G2:H62,2,FALSE)+VLOOKUP(B6,经验!A2:B62,2,FALSE)+C7*VLOOKUP(B7,经验!G2:H62,2,FALSE)+VLOOKUP(B7,经验!A2:B62,2,FALSE)+C8*VLOOKUP(B8,经验!G2:H62,2,FALSE)+VLOOKUP(B8,经验!A2:B62,2,FALSE)+C9*VLOOKUP(B9,经验!G2:H62,2,FALSE)+VLOOKUP(B9,经验!A2:B62,2,FALSE)+C10*VLOOKUP(B10,经验!G2:H62,2,FALSE)+C11*VLOOKUP(B11,经验!G2:H62,2,FALSE)+VLOOKUP(B10,经验!A2:B62,2,FALSE)+VLOOKUP(B11,经验!A2:B62,2,FALSE)+C12*VLOOKUP(B12,经验!G2:H62,2,FALSE)+VLOOKUP(B12,经验!A2:B62,2,FALSE)+C13*VLOOKUP(B13,经验!G2:H62,2,FALSE)+VLOOKUP(B13,经验!A2:B62,2,FALSE)+VLOOKUP(D2,经验!C2:D23,2,FALSE)+VLOOKUP(D3,经验!C2:D23,2,FALSE)+VLOOKUP(D4,经验!C2:D23,2,FALSE)+VLOOKUP(D5,经验!C2:D23,2,FALSE)+VLOOKUP(D6,经验!C2:D23,2,FALSE)+VLOOKUP(D7,经验!C2:D23,2,FALSE)+VLOOKUP(D8,经验!C2:D23,2,FALSE)+VLOOKUP(D9,经验!C2:D23,2,FALSE)+VLOOKUP(D10,经验!C2:D23,2,FALSE)+VLOOKUP(D11,经验!C2:D23,2,FALSE)+VLOOKUP(D12,经验!C2:D23,2,FALSE)+VLOOKUP(D13,经验!C2:D23,2,FALSE))/经验!E2*1000,0)</f>
        <v>265</v>
      </c>
      <c r="G14" s="12"/>
      <c r="H14" s="12"/>
      <c r="I14" s="12"/>
      <c r="J14" s="12"/>
      <c r="K14" s="12"/>
      <c r="L14" s="12"/>
    </row>
    <row r="15" spans="7:12">
      <c r="G15" s="12"/>
      <c r="H15" s="12"/>
      <c r="I15" s="12"/>
      <c r="J15" s="12"/>
      <c r="K15" s="12"/>
      <c r="L15" s="12"/>
    </row>
    <row r="16" ht="16" customHeight="1"/>
    <row r="17" ht="40" customHeight="1" spans="7:12">
      <c r="G17" s="15" t="s">
        <v>22</v>
      </c>
      <c r="H17" s="15" t="s">
        <v>23</v>
      </c>
      <c r="I17" s="15" t="s">
        <v>22</v>
      </c>
      <c r="J17" s="15" t="s">
        <v>23</v>
      </c>
      <c r="K17" s="15" t="s">
        <v>22</v>
      </c>
      <c r="L17" s="15" t="s">
        <v>23</v>
      </c>
    </row>
    <row r="18" ht="63" customHeight="1" spans="7:12">
      <c r="G18" s="16" t="s">
        <v>24</v>
      </c>
      <c r="H18" s="17">
        <v>150</v>
      </c>
      <c r="I18" s="16" t="s">
        <v>25</v>
      </c>
      <c r="J18" s="17">
        <v>550</v>
      </c>
      <c r="K18" s="16" t="s">
        <v>26</v>
      </c>
      <c r="L18" s="18">
        <v>830</v>
      </c>
    </row>
    <row r="19" ht="54" customHeight="1" spans="7:12">
      <c r="G19" s="16" t="s">
        <v>27</v>
      </c>
      <c r="H19" s="17">
        <v>300</v>
      </c>
      <c r="I19" s="16" t="s">
        <v>28</v>
      </c>
      <c r="J19" s="17">
        <v>700</v>
      </c>
      <c r="K19" s="19" t="s">
        <v>29</v>
      </c>
      <c r="L19" s="20"/>
    </row>
    <row r="20" ht="57" customHeight="1" spans="7:12">
      <c r="G20" s="16" t="s">
        <v>30</v>
      </c>
      <c r="H20" s="17">
        <v>400</v>
      </c>
      <c r="I20" s="16" t="s">
        <v>31</v>
      </c>
      <c r="J20" s="17">
        <v>730</v>
      </c>
      <c r="K20" s="21"/>
      <c r="L20" s="22"/>
    </row>
  </sheetData>
  <mergeCells count="3">
    <mergeCell ref="K19:L20"/>
    <mergeCell ref="G1:L2"/>
    <mergeCell ref="G3:L15"/>
  </mergeCells>
  <dataValidations count="5">
    <dataValidation type="list" allowBlank="1" showInputMessage="1" showErrorMessage="1" sqref="B2">
      <formula1>经验!$A$2:$A$42</formula1>
    </dataValidation>
    <dataValidation type="list" showInputMessage="1" showErrorMessage="1" sqref="D2">
      <formula1>经验!$C$2:$C$13</formula1>
    </dataValidation>
    <dataValidation type="list" allowBlank="1" showInputMessage="1" showErrorMessage="1" sqref="B3:B13">
      <formula1>经验!$A$2:$A$62</formula1>
    </dataValidation>
    <dataValidation type="decimal" operator="between" allowBlank="1" showInputMessage="1" showErrorMessage="1" sqref="C2:C13">
      <formula1>0</formula1>
      <formula2>0.9999</formula2>
    </dataValidation>
    <dataValidation type="list" allowBlank="1" showInputMessage="1" showErrorMessage="1" sqref="D3:D13">
      <formula1>经验!$C$2:$C$23</formula1>
    </dataValidation>
  </dataValidation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2"/>
  <sheetViews>
    <sheetView workbookViewId="0">
      <selection activeCell="L28" sqref="L28"/>
    </sheetView>
  </sheetViews>
  <sheetFormatPr defaultColWidth="9" defaultRowHeight="16.5" outlineLevelCol="7"/>
  <cols>
    <col min="1" max="1" width="9" style="1"/>
    <col min="2" max="2" width="17.5" style="1" customWidth="1"/>
    <col min="3" max="3" width="14.75" style="1" customWidth="1"/>
    <col min="4" max="4" width="14" style="1" customWidth="1"/>
    <col min="5" max="5" width="15.625" style="1" customWidth="1"/>
    <col min="6" max="6" width="11.625" style="1"/>
    <col min="7" max="7" width="12" style="1" customWidth="1"/>
    <col min="8" max="8" width="16.5" style="1" customWidth="1"/>
    <col min="9" max="16384" width="9" style="1"/>
  </cols>
  <sheetData>
    <row r="1" spans="1:8">
      <c r="A1" s="2" t="s">
        <v>32</v>
      </c>
      <c r="B1" s="2" t="s">
        <v>33</v>
      </c>
      <c r="C1" s="2" t="s">
        <v>32</v>
      </c>
      <c r="D1" s="2" t="s">
        <v>33</v>
      </c>
      <c r="E1" s="1" t="s">
        <v>34</v>
      </c>
      <c r="F1" s="1" t="s">
        <v>35</v>
      </c>
      <c r="G1" s="2" t="s">
        <v>32</v>
      </c>
      <c r="H1" s="2" t="s">
        <v>36</v>
      </c>
    </row>
    <row r="2" spans="1:8">
      <c r="A2" s="1" t="s">
        <v>8</v>
      </c>
      <c r="B2" s="1">
        <v>0</v>
      </c>
      <c r="C2" s="1" t="s">
        <v>8</v>
      </c>
      <c r="D2" s="1">
        <v>0</v>
      </c>
      <c r="E2" s="1">
        <f>11*B62+B42</f>
        <v>2174829984</v>
      </c>
      <c r="F2" s="1">
        <f>E2/E2*1000</f>
        <v>1000</v>
      </c>
      <c r="G2" s="1" t="s">
        <v>8</v>
      </c>
      <c r="H2" s="1">
        <v>0</v>
      </c>
    </row>
    <row r="3" spans="1:8">
      <c r="A3" s="2" t="s">
        <v>37</v>
      </c>
      <c r="B3" s="2">
        <v>2808769</v>
      </c>
      <c r="C3" s="1" t="s">
        <v>38</v>
      </c>
      <c r="D3" s="2">
        <v>2808769</v>
      </c>
      <c r="G3" s="2" t="s">
        <v>37</v>
      </c>
      <c r="H3" s="2">
        <f>B4-B3</f>
        <v>280877</v>
      </c>
    </row>
    <row r="4" spans="1:8">
      <c r="A4" s="2" t="s">
        <v>39</v>
      </c>
      <c r="B4" s="2">
        <v>3089646</v>
      </c>
      <c r="C4" s="1" t="s">
        <v>40</v>
      </c>
      <c r="D4" s="1">
        <f>INT((D13-D3)/10+D3)</f>
        <v>7134273</v>
      </c>
      <c r="G4" s="2" t="s">
        <v>39</v>
      </c>
      <c r="H4" s="2">
        <f t="shared" ref="H4:H35" si="0">B5-B4</f>
        <v>280877</v>
      </c>
    </row>
    <row r="5" spans="1:8">
      <c r="A5" s="2" t="s">
        <v>41</v>
      </c>
      <c r="B5" s="2">
        <v>3370523</v>
      </c>
      <c r="C5" s="1" t="s">
        <v>42</v>
      </c>
      <c r="D5" s="1">
        <f>INT((D13-D3)/10+D4)</f>
        <v>11459777</v>
      </c>
      <c r="G5" s="2" t="s">
        <v>41</v>
      </c>
      <c r="H5" s="2">
        <f t="shared" si="0"/>
        <v>280877</v>
      </c>
    </row>
    <row r="6" spans="1:8">
      <c r="A6" s="2" t="s">
        <v>43</v>
      </c>
      <c r="B6" s="2">
        <v>3651400</v>
      </c>
      <c r="C6" s="1" t="s">
        <v>44</v>
      </c>
      <c r="D6" s="1">
        <f>INT((D13-D3)/10+D5)</f>
        <v>15785281</v>
      </c>
      <c r="G6" s="2" t="s">
        <v>43</v>
      </c>
      <c r="H6" s="2">
        <f t="shared" si="0"/>
        <v>280877</v>
      </c>
    </row>
    <row r="7" spans="1:8">
      <c r="A7" s="2" t="s">
        <v>45</v>
      </c>
      <c r="B7" s="2">
        <v>3932277</v>
      </c>
      <c r="C7" s="1" t="s">
        <v>46</v>
      </c>
      <c r="D7" s="1">
        <f>INT((D13-D3)/10+D6)</f>
        <v>20110785</v>
      </c>
      <c r="G7" s="2" t="s">
        <v>45</v>
      </c>
      <c r="H7" s="2">
        <f t="shared" si="0"/>
        <v>280877</v>
      </c>
    </row>
    <row r="8" spans="1:8">
      <c r="A8" s="2" t="s">
        <v>47</v>
      </c>
      <c r="B8" s="2">
        <v>4213154</v>
      </c>
      <c r="C8" s="1" t="s">
        <v>48</v>
      </c>
      <c r="D8" s="1">
        <f>INT((D13-D3)/10+D7)</f>
        <v>24436289</v>
      </c>
      <c r="G8" s="2" t="s">
        <v>47</v>
      </c>
      <c r="H8" s="2">
        <f t="shared" si="0"/>
        <v>280877</v>
      </c>
    </row>
    <row r="9" spans="1:8">
      <c r="A9" s="2" t="s">
        <v>49</v>
      </c>
      <c r="B9" s="2">
        <v>4494031</v>
      </c>
      <c r="C9" s="1" t="s">
        <v>50</v>
      </c>
      <c r="D9" s="1">
        <f>INT((D13-D3)/10+D8)</f>
        <v>28761793</v>
      </c>
      <c r="G9" s="2" t="s">
        <v>49</v>
      </c>
      <c r="H9" s="2">
        <f t="shared" si="0"/>
        <v>280877</v>
      </c>
    </row>
    <row r="10" spans="1:8">
      <c r="A10" s="2" t="s">
        <v>51</v>
      </c>
      <c r="B10" s="2">
        <v>4774908</v>
      </c>
      <c r="C10" s="1" t="s">
        <v>52</v>
      </c>
      <c r="D10" s="1">
        <f>INT((D13-D3)/10+D9)</f>
        <v>33087297</v>
      </c>
      <c r="G10" s="2" t="s">
        <v>51</v>
      </c>
      <c r="H10" s="2">
        <f t="shared" si="0"/>
        <v>280877</v>
      </c>
    </row>
    <row r="11" spans="1:8">
      <c r="A11" s="2" t="s">
        <v>53</v>
      </c>
      <c r="B11" s="2">
        <v>5055785</v>
      </c>
      <c r="C11" s="1" t="s">
        <v>54</v>
      </c>
      <c r="D11" s="1">
        <f>INT((D13-D3)/10+D10)</f>
        <v>37412801</v>
      </c>
      <c r="G11" s="2" t="s">
        <v>53</v>
      </c>
      <c r="H11" s="2">
        <f t="shared" si="0"/>
        <v>280877</v>
      </c>
    </row>
    <row r="12" spans="1:8">
      <c r="A12" s="2" t="s">
        <v>55</v>
      </c>
      <c r="B12" s="2">
        <v>5336662</v>
      </c>
      <c r="C12" s="1" t="s">
        <v>56</v>
      </c>
      <c r="D12" s="1">
        <f>INT((D13-D3)/10+D11)</f>
        <v>41738305</v>
      </c>
      <c r="G12" s="2" t="s">
        <v>55</v>
      </c>
      <c r="H12" s="2">
        <f t="shared" si="0"/>
        <v>561754</v>
      </c>
    </row>
    <row r="13" spans="1:8">
      <c r="A13" s="2" t="s">
        <v>57</v>
      </c>
      <c r="B13" s="2">
        <v>5898416</v>
      </c>
      <c r="C13" s="1" t="s">
        <v>58</v>
      </c>
      <c r="D13" s="2">
        <v>46063817</v>
      </c>
      <c r="G13" s="2" t="s">
        <v>57</v>
      </c>
      <c r="H13" s="2">
        <f t="shared" si="0"/>
        <v>561754</v>
      </c>
    </row>
    <row r="14" spans="1:8">
      <c r="A14" s="2" t="s">
        <v>59</v>
      </c>
      <c r="B14" s="2">
        <v>6460170</v>
      </c>
      <c r="C14" s="1" t="s">
        <v>60</v>
      </c>
      <c r="D14" s="1">
        <f>INT((D23-D13)/10+D13)</f>
        <v>60809855</v>
      </c>
      <c r="G14" s="2" t="s">
        <v>59</v>
      </c>
      <c r="H14" s="2">
        <f t="shared" si="0"/>
        <v>561754</v>
      </c>
    </row>
    <row r="15" spans="1:8">
      <c r="A15" s="2" t="s">
        <v>61</v>
      </c>
      <c r="B15" s="2">
        <v>7021924</v>
      </c>
      <c r="C15" s="1" t="s">
        <v>62</v>
      </c>
      <c r="D15" s="1">
        <f>INT((D23-D13)/10+D14)</f>
        <v>75555893</v>
      </c>
      <c r="G15" s="2" t="s">
        <v>61</v>
      </c>
      <c r="H15" s="2">
        <f t="shared" si="0"/>
        <v>561754</v>
      </c>
    </row>
    <row r="16" spans="1:8">
      <c r="A16" s="2" t="s">
        <v>63</v>
      </c>
      <c r="B16" s="2">
        <v>7583678</v>
      </c>
      <c r="C16" s="1" t="s">
        <v>64</v>
      </c>
      <c r="D16" s="1">
        <f>INT((D23-D13)/10+D15)</f>
        <v>90301931</v>
      </c>
      <c r="G16" s="2" t="s">
        <v>63</v>
      </c>
      <c r="H16" s="2">
        <f t="shared" si="0"/>
        <v>561754</v>
      </c>
    </row>
    <row r="17" spans="1:8">
      <c r="A17" s="2" t="s">
        <v>65</v>
      </c>
      <c r="B17" s="2">
        <v>8145432</v>
      </c>
      <c r="C17" s="1" t="s">
        <v>66</v>
      </c>
      <c r="D17" s="1">
        <f>INT((D23-D13)/10+D16)</f>
        <v>105047969</v>
      </c>
      <c r="G17" s="2" t="s">
        <v>65</v>
      </c>
      <c r="H17" s="2">
        <f t="shared" si="0"/>
        <v>561754</v>
      </c>
    </row>
    <row r="18" spans="1:8">
      <c r="A18" s="2" t="s">
        <v>67</v>
      </c>
      <c r="B18" s="2">
        <v>8707186</v>
      </c>
      <c r="C18" s="1" t="s">
        <v>68</v>
      </c>
      <c r="D18" s="1">
        <f>INT((D23-D13)/10+D17)</f>
        <v>119794007</v>
      </c>
      <c r="G18" s="2" t="s">
        <v>67</v>
      </c>
      <c r="H18" s="2">
        <f t="shared" si="0"/>
        <v>561754</v>
      </c>
    </row>
    <row r="19" spans="1:8">
      <c r="A19" s="2" t="s">
        <v>69</v>
      </c>
      <c r="B19" s="2">
        <v>9268940</v>
      </c>
      <c r="C19" s="1" t="s">
        <v>70</v>
      </c>
      <c r="D19" s="1">
        <f>INT((D23-D13)/10+D18)</f>
        <v>134540045</v>
      </c>
      <c r="G19" s="2" t="s">
        <v>69</v>
      </c>
      <c r="H19" s="2">
        <f t="shared" si="0"/>
        <v>561754</v>
      </c>
    </row>
    <row r="20" spans="1:8">
      <c r="A20" s="2" t="s">
        <v>71</v>
      </c>
      <c r="B20" s="2">
        <v>9830694</v>
      </c>
      <c r="C20" s="1" t="s">
        <v>72</v>
      </c>
      <c r="D20" s="1">
        <f>INT((D23-D13)/10+D19)</f>
        <v>149286083</v>
      </c>
      <c r="G20" s="2" t="s">
        <v>71</v>
      </c>
      <c r="H20" s="2">
        <f t="shared" si="0"/>
        <v>561754</v>
      </c>
    </row>
    <row r="21" spans="1:8">
      <c r="A21" s="2" t="s">
        <v>73</v>
      </c>
      <c r="B21" s="2">
        <v>10392448</v>
      </c>
      <c r="C21" s="1" t="s">
        <v>74</v>
      </c>
      <c r="D21" s="1">
        <f>INT((D23-D13)/10+D20)</f>
        <v>164032121</v>
      </c>
      <c r="G21" s="2" t="s">
        <v>73</v>
      </c>
      <c r="H21" s="2">
        <f t="shared" si="0"/>
        <v>561754</v>
      </c>
    </row>
    <row r="22" spans="1:8">
      <c r="A22" s="2" t="s">
        <v>75</v>
      </c>
      <c r="B22" s="2">
        <v>10954202</v>
      </c>
      <c r="C22" s="1" t="s">
        <v>76</v>
      </c>
      <c r="D22" s="1">
        <f>INT((D23-D13)/10+D21)</f>
        <v>178778159</v>
      </c>
      <c r="G22" s="2" t="s">
        <v>75</v>
      </c>
      <c r="H22" s="2">
        <f t="shared" si="0"/>
        <v>842631</v>
      </c>
    </row>
    <row r="23" spans="1:8">
      <c r="A23" s="2" t="s">
        <v>77</v>
      </c>
      <c r="B23" s="2">
        <v>11796833</v>
      </c>
      <c r="C23" s="1" t="s">
        <v>78</v>
      </c>
      <c r="D23" s="2">
        <v>193524197</v>
      </c>
      <c r="G23" s="2" t="s">
        <v>77</v>
      </c>
      <c r="H23" s="2">
        <f t="shared" si="0"/>
        <v>842631</v>
      </c>
    </row>
    <row r="24" spans="1:8">
      <c r="A24" s="2" t="s">
        <v>79</v>
      </c>
      <c r="B24" s="2">
        <v>12639464</v>
      </c>
      <c r="G24" s="2" t="s">
        <v>79</v>
      </c>
      <c r="H24" s="2">
        <f t="shared" si="0"/>
        <v>842631</v>
      </c>
    </row>
    <row r="25" spans="1:8">
      <c r="A25" s="2" t="s">
        <v>80</v>
      </c>
      <c r="B25" s="2">
        <v>13482095</v>
      </c>
      <c r="G25" s="2" t="s">
        <v>80</v>
      </c>
      <c r="H25" s="2">
        <f t="shared" si="0"/>
        <v>842631</v>
      </c>
    </row>
    <row r="26" spans="1:8">
      <c r="A26" s="2" t="s">
        <v>81</v>
      </c>
      <c r="B26" s="2">
        <v>14324726</v>
      </c>
      <c r="G26" s="2" t="s">
        <v>81</v>
      </c>
      <c r="H26" s="2">
        <f t="shared" si="0"/>
        <v>842631</v>
      </c>
    </row>
    <row r="27" spans="1:8">
      <c r="A27" s="2" t="s">
        <v>82</v>
      </c>
      <c r="B27" s="2">
        <v>15167357</v>
      </c>
      <c r="G27" s="2" t="s">
        <v>82</v>
      </c>
      <c r="H27" s="2">
        <f t="shared" si="0"/>
        <v>1404385</v>
      </c>
    </row>
    <row r="28" spans="1:8">
      <c r="A28" s="2" t="s">
        <v>83</v>
      </c>
      <c r="B28" s="2">
        <v>16571742</v>
      </c>
      <c r="G28" s="2" t="s">
        <v>83</v>
      </c>
      <c r="H28" s="2">
        <f t="shared" si="0"/>
        <v>1404385</v>
      </c>
    </row>
    <row r="29" spans="1:8">
      <c r="A29" s="2" t="s">
        <v>84</v>
      </c>
      <c r="B29" s="2">
        <v>17976127</v>
      </c>
      <c r="G29" s="2" t="s">
        <v>84</v>
      </c>
      <c r="H29" s="2">
        <f t="shared" si="0"/>
        <v>1404385</v>
      </c>
    </row>
    <row r="30" spans="1:8">
      <c r="A30" s="2" t="s">
        <v>85</v>
      </c>
      <c r="B30" s="2">
        <v>19380512</v>
      </c>
      <c r="G30" s="2" t="s">
        <v>85</v>
      </c>
      <c r="H30" s="2">
        <f t="shared" si="0"/>
        <v>1404385</v>
      </c>
    </row>
    <row r="31" spans="1:8">
      <c r="A31" s="2" t="s">
        <v>86</v>
      </c>
      <c r="B31" s="2">
        <v>20784897</v>
      </c>
      <c r="G31" s="2" t="s">
        <v>86</v>
      </c>
      <c r="H31" s="2">
        <f t="shared" si="0"/>
        <v>1404385</v>
      </c>
    </row>
    <row r="32" spans="1:8">
      <c r="A32" s="2" t="s">
        <v>87</v>
      </c>
      <c r="B32" s="2">
        <v>22189282</v>
      </c>
      <c r="G32" s="2" t="s">
        <v>87</v>
      </c>
      <c r="H32" s="2">
        <f t="shared" si="0"/>
        <v>1966138</v>
      </c>
    </row>
    <row r="33" spans="1:8">
      <c r="A33" s="2" t="s">
        <v>88</v>
      </c>
      <c r="B33" s="2">
        <v>24155420</v>
      </c>
      <c r="G33" s="2" t="s">
        <v>88</v>
      </c>
      <c r="H33" s="2">
        <f t="shared" si="0"/>
        <v>1966138</v>
      </c>
    </row>
    <row r="34" spans="1:8">
      <c r="A34" s="2" t="s">
        <v>89</v>
      </c>
      <c r="B34" s="2">
        <v>26121558</v>
      </c>
      <c r="G34" s="2" t="s">
        <v>89</v>
      </c>
      <c r="H34" s="2">
        <f t="shared" si="0"/>
        <v>1966138</v>
      </c>
    </row>
    <row r="35" spans="1:8">
      <c r="A35" s="2" t="s">
        <v>90</v>
      </c>
      <c r="B35" s="2">
        <v>28087696</v>
      </c>
      <c r="G35" s="2" t="s">
        <v>90</v>
      </c>
      <c r="H35" s="2">
        <f t="shared" si="0"/>
        <v>1966138</v>
      </c>
    </row>
    <row r="36" spans="1:8">
      <c r="A36" s="2" t="s">
        <v>91</v>
      </c>
      <c r="B36" s="2">
        <v>30053834</v>
      </c>
      <c r="G36" s="2" t="s">
        <v>91</v>
      </c>
      <c r="H36" s="2">
        <f t="shared" ref="H36:H62" si="1">B37-B36</f>
        <v>1966138</v>
      </c>
    </row>
    <row r="37" spans="1:8">
      <c r="A37" s="2" t="s">
        <v>92</v>
      </c>
      <c r="B37" s="2">
        <v>32019972</v>
      </c>
      <c r="G37" s="2" t="s">
        <v>92</v>
      </c>
      <c r="H37" s="2">
        <f t="shared" si="1"/>
        <v>2808769</v>
      </c>
    </row>
    <row r="38" spans="1:8">
      <c r="A38" s="2" t="s">
        <v>93</v>
      </c>
      <c r="B38" s="2">
        <v>34828741</v>
      </c>
      <c r="G38" s="2" t="s">
        <v>93</v>
      </c>
      <c r="H38" s="2">
        <f t="shared" si="1"/>
        <v>2808769</v>
      </c>
    </row>
    <row r="39" spans="1:8">
      <c r="A39" s="2" t="s">
        <v>94</v>
      </c>
      <c r="B39" s="2">
        <v>37637510</v>
      </c>
      <c r="G39" s="2" t="s">
        <v>94</v>
      </c>
      <c r="H39" s="2">
        <f t="shared" si="1"/>
        <v>2808769</v>
      </c>
    </row>
    <row r="40" spans="1:8">
      <c r="A40" s="2" t="s">
        <v>95</v>
      </c>
      <c r="B40" s="2">
        <v>40446279</v>
      </c>
      <c r="G40" s="2" t="s">
        <v>95</v>
      </c>
      <c r="H40" s="2">
        <f t="shared" si="1"/>
        <v>2808769</v>
      </c>
    </row>
    <row r="41" spans="1:8">
      <c r="A41" s="2" t="s">
        <v>96</v>
      </c>
      <c r="B41" s="2">
        <v>43255048</v>
      </c>
      <c r="G41" s="2" t="s">
        <v>96</v>
      </c>
      <c r="H41" s="2">
        <f t="shared" si="1"/>
        <v>2808769</v>
      </c>
    </row>
    <row r="42" spans="1:8">
      <c r="A42" s="2" t="s">
        <v>7</v>
      </c>
      <c r="B42" s="2">
        <v>46063817</v>
      </c>
      <c r="G42" s="2" t="s">
        <v>7</v>
      </c>
      <c r="H42" s="2">
        <f t="shared" si="1"/>
        <v>4213154</v>
      </c>
    </row>
    <row r="43" spans="1:8">
      <c r="A43" s="2" t="s">
        <v>97</v>
      </c>
      <c r="B43" s="2">
        <v>50276971</v>
      </c>
      <c r="G43" s="2" t="s">
        <v>97</v>
      </c>
      <c r="H43" s="2">
        <f t="shared" si="1"/>
        <v>4213154</v>
      </c>
    </row>
    <row r="44" spans="1:8">
      <c r="A44" s="2" t="s">
        <v>98</v>
      </c>
      <c r="B44" s="2">
        <v>54490125</v>
      </c>
      <c r="G44" s="2" t="s">
        <v>98</v>
      </c>
      <c r="H44" s="2">
        <f t="shared" si="1"/>
        <v>4213154</v>
      </c>
    </row>
    <row r="45" spans="1:8">
      <c r="A45" s="2" t="s">
        <v>99</v>
      </c>
      <c r="B45" s="2">
        <v>58703279</v>
      </c>
      <c r="G45" s="2" t="s">
        <v>99</v>
      </c>
      <c r="H45" s="2">
        <f t="shared" si="1"/>
        <v>4213154</v>
      </c>
    </row>
    <row r="46" spans="1:8">
      <c r="A46" s="2" t="s">
        <v>100</v>
      </c>
      <c r="B46" s="2">
        <v>62916433</v>
      </c>
      <c r="G46" s="2" t="s">
        <v>100</v>
      </c>
      <c r="H46" s="2">
        <f t="shared" si="1"/>
        <v>4213154</v>
      </c>
    </row>
    <row r="47" spans="1:8">
      <c r="A47" s="2" t="s">
        <v>101</v>
      </c>
      <c r="B47" s="2">
        <v>67129587</v>
      </c>
      <c r="G47" s="2" t="s">
        <v>101</v>
      </c>
      <c r="H47" s="2">
        <f t="shared" si="1"/>
        <v>5617538</v>
      </c>
    </row>
    <row r="48" spans="1:8">
      <c r="A48" s="2" t="s">
        <v>102</v>
      </c>
      <c r="B48" s="2">
        <v>72747125</v>
      </c>
      <c r="G48" s="2" t="s">
        <v>102</v>
      </c>
      <c r="H48" s="2">
        <f t="shared" si="1"/>
        <v>5617538</v>
      </c>
    </row>
    <row r="49" spans="1:8">
      <c r="A49" s="2" t="s">
        <v>103</v>
      </c>
      <c r="B49" s="2">
        <v>78364663</v>
      </c>
      <c r="G49" s="2" t="s">
        <v>103</v>
      </c>
      <c r="H49" s="2">
        <f t="shared" si="1"/>
        <v>5617538</v>
      </c>
    </row>
    <row r="50" spans="1:8">
      <c r="A50" s="2" t="s">
        <v>104</v>
      </c>
      <c r="B50" s="2">
        <v>83982201</v>
      </c>
      <c r="G50" s="2" t="s">
        <v>104</v>
      </c>
      <c r="H50" s="2">
        <f t="shared" si="1"/>
        <v>5617538</v>
      </c>
    </row>
    <row r="51" spans="1:8">
      <c r="A51" s="2" t="s">
        <v>105</v>
      </c>
      <c r="B51" s="2">
        <v>89599739</v>
      </c>
      <c r="G51" s="2" t="s">
        <v>105</v>
      </c>
      <c r="H51" s="2">
        <f t="shared" si="1"/>
        <v>5617538</v>
      </c>
    </row>
    <row r="52" spans="1:8">
      <c r="A52" s="2" t="s">
        <v>106</v>
      </c>
      <c r="B52" s="2">
        <v>95217277</v>
      </c>
      <c r="G52" s="2" t="s">
        <v>106</v>
      </c>
      <c r="H52" s="2">
        <f t="shared" si="1"/>
        <v>7864554</v>
      </c>
    </row>
    <row r="53" spans="1:8">
      <c r="A53" s="2" t="s">
        <v>107</v>
      </c>
      <c r="B53" s="2">
        <v>103081831</v>
      </c>
      <c r="G53" s="2" t="s">
        <v>107</v>
      </c>
      <c r="H53" s="2">
        <f t="shared" si="1"/>
        <v>7864554</v>
      </c>
    </row>
    <row r="54" spans="1:8">
      <c r="A54" s="2" t="s">
        <v>108</v>
      </c>
      <c r="B54" s="2">
        <v>110946385</v>
      </c>
      <c r="G54" s="2" t="s">
        <v>108</v>
      </c>
      <c r="H54" s="2">
        <f t="shared" si="1"/>
        <v>7864554</v>
      </c>
    </row>
    <row r="55" spans="1:8">
      <c r="A55" s="2" t="s">
        <v>109</v>
      </c>
      <c r="B55" s="2">
        <v>118810939</v>
      </c>
      <c r="G55" s="2" t="s">
        <v>109</v>
      </c>
      <c r="H55" s="2">
        <f t="shared" si="1"/>
        <v>7864554</v>
      </c>
    </row>
    <row r="56" spans="1:8">
      <c r="A56" s="2" t="s">
        <v>110</v>
      </c>
      <c r="B56" s="2">
        <v>126675493</v>
      </c>
      <c r="G56" s="2" t="s">
        <v>110</v>
      </c>
      <c r="H56" s="2">
        <f t="shared" si="1"/>
        <v>7864554</v>
      </c>
    </row>
    <row r="57" spans="1:8">
      <c r="A57" s="2" t="s">
        <v>111</v>
      </c>
      <c r="B57" s="2">
        <v>134540047</v>
      </c>
      <c r="G57" s="2" t="s">
        <v>111</v>
      </c>
      <c r="H57" s="2">
        <f t="shared" si="1"/>
        <v>11796830</v>
      </c>
    </row>
    <row r="58" spans="1:8">
      <c r="A58" s="2" t="s">
        <v>112</v>
      </c>
      <c r="B58" s="2">
        <v>146336877</v>
      </c>
      <c r="G58" s="2" t="s">
        <v>112</v>
      </c>
      <c r="H58" s="2">
        <f t="shared" si="1"/>
        <v>11796830</v>
      </c>
    </row>
    <row r="59" spans="1:8">
      <c r="A59" s="2" t="s">
        <v>113</v>
      </c>
      <c r="B59" s="2">
        <v>158133707</v>
      </c>
      <c r="G59" s="2" t="s">
        <v>113</v>
      </c>
      <c r="H59" s="2">
        <f t="shared" si="1"/>
        <v>11796830</v>
      </c>
    </row>
    <row r="60" spans="1:8">
      <c r="A60" s="2" t="s">
        <v>114</v>
      </c>
      <c r="B60" s="2">
        <v>169930537</v>
      </c>
      <c r="G60" s="2" t="s">
        <v>114</v>
      </c>
      <c r="H60" s="2">
        <f t="shared" si="1"/>
        <v>11796830</v>
      </c>
    </row>
    <row r="61" spans="1:8">
      <c r="A61" s="2" t="s">
        <v>115</v>
      </c>
      <c r="B61" s="2">
        <v>181727367</v>
      </c>
      <c r="G61" s="2" t="s">
        <v>115</v>
      </c>
      <c r="H61" s="2">
        <f t="shared" si="1"/>
        <v>11796830</v>
      </c>
    </row>
    <row r="62" spans="1:8">
      <c r="A62" s="2" t="s">
        <v>116</v>
      </c>
      <c r="B62" s="2">
        <v>193524197</v>
      </c>
      <c r="G62" s="2" t="s">
        <v>116</v>
      </c>
      <c r="H62" s="2">
        <v>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兑换币</vt:lpstr>
      <vt:lpstr>经验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2023-05-12T11:15:00Z</dcterms:created>
  <dcterms:modified xsi:type="dcterms:W3CDTF">2024-08-24T23:01:49Z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6138F3D7B9D84AC1A7F281174AD44D58_12</vt:lpwstr>
  </property>
</Properties>
</file>